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Sheet1" sheetId="1" r:id="rId1"/>
    <sheet name="Sheet2" sheetId="2" r:id="rId2"/>
    <sheet name="Sheet3" sheetId="3" r:id="rId3"/>
  </sheets>
  <definedNames>
    <definedName name="_xlnm.Print_Area" localSheetId="0">'Sheet1'!$A$4:$Y$16</definedName>
  </definedNames>
  <calcPr fullCalcOnLoad="1"/>
</workbook>
</file>

<file path=xl/sharedStrings.xml><?xml version="1.0" encoding="utf-8"?>
<sst xmlns="http://schemas.openxmlformats.org/spreadsheetml/2006/main" count="84" uniqueCount="61">
  <si>
    <t>Sail #</t>
  </si>
  <si>
    <t>Name</t>
  </si>
  <si>
    <t>A Series 2</t>
  </si>
  <si>
    <t>A Series 3</t>
  </si>
  <si>
    <t>A Series 4</t>
  </si>
  <si>
    <t>B Series 1</t>
  </si>
  <si>
    <t>B Series 2</t>
  </si>
  <si>
    <t>B Series 3</t>
  </si>
  <si>
    <t>B Series 5</t>
  </si>
  <si>
    <t>B Series 6</t>
  </si>
  <si>
    <t>TOTAL</t>
  </si>
  <si>
    <t>Chilly Willy</t>
  </si>
  <si>
    <t>en fuego</t>
  </si>
  <si>
    <t>Oranje</t>
  </si>
  <si>
    <t>DNC</t>
  </si>
  <si>
    <t>DSQ</t>
  </si>
  <si>
    <t>Norwegian Woody</t>
  </si>
  <si>
    <t>Rocket Dog</t>
  </si>
  <si>
    <t>Irish Temper</t>
  </si>
  <si>
    <t>Aquavit</t>
  </si>
  <si>
    <t>Who's Driving</t>
  </si>
  <si>
    <t>Hot Flash</t>
  </si>
  <si>
    <t>SheMIGHT</t>
  </si>
  <si>
    <t>Avg Finish</t>
  </si>
  <si>
    <t>C Series 2</t>
  </si>
  <si>
    <t>SCORING:</t>
  </si>
  <si>
    <t xml:space="preserve"> </t>
  </si>
  <si>
    <t>The scoring policies of US Sailing, WYC &amp; MYC will be used, except as modified by the following:</t>
  </si>
  <si>
    <t>Average points shall be awarded to encourage off lake regatta participation.  A yacht shall be eligible to receive average points und the following circumstances:</t>
  </si>
  <si>
    <t xml:space="preserve">·         Average points shall be awarded for regattas that have a stated J22 class, racing as one-design. </t>
  </si>
  <si>
    <t>·         No more than five average scores will be given to one yacht within a calendar season.</t>
  </si>
  <si>
    <t>·         Average scores will count for Fleet Season Championship Series purposes only, not individual series</t>
  </si>
  <si>
    <t>·         Any J22 wishing to be credited Average Points for missed races, shall notify the WYC J22 Fleet Captain or WYC J22 Fleet Scorer no later than one week prior to leaving for said event and shall request average points for the concerned races.</t>
  </si>
  <si>
    <t>Average Points</t>
  </si>
  <si>
    <t xml:space="preserve">    *</t>
  </si>
  <si>
    <t xml:space="preserve">      Average points shall be calculated based on RRS A10(b).  Points equal to the average, to the nearest tenth of a point (0.05 to be rounded upward), of her points in all the races of that series (A, B, C, G, T, M &amp; MYC Champ series) before the race in question.</t>
  </si>
  <si>
    <t xml:space="preserve">      The Fleet Captain may at his or her discretion designate races as non-championship races for certain events.</t>
  </si>
  <si>
    <t xml:space="preserve">W/3 Throws </t>
  </si>
  <si>
    <t>W/4 Throws</t>
  </si>
  <si>
    <t>Number of boats in Championship = 23  Number of Drops = 3</t>
  </si>
  <si>
    <r>
      <t> </t>
    </r>
    <r>
      <rPr>
        <b/>
        <sz val="11"/>
        <rFont val="Arial"/>
        <family val="0"/>
      </rPr>
      <t>Completed</t>
    </r>
  </si>
  <si>
    <t> Counted</t>
  </si>
  <si>
    <r>
      <t>17.2</t>
    </r>
    <r>
      <rPr>
        <sz val="7"/>
        <rFont val="Times New Roman"/>
        <family val="1"/>
      </rPr>
      <t xml:space="preserve">    </t>
    </r>
    <r>
      <rPr>
        <sz val="10"/>
        <rFont val="Arial"/>
        <family val="0"/>
      </rPr>
      <t>The first sentence of RRS A4.2 is deleted. Regattas will be scored per Rule A9. For purposes of RRS A9 (only), the “number of boats entered” shall be the total number of boats of a class/division that came to at least one race of that series or regatta. This changes RRS A4.2 and A9</t>
    </r>
    <r>
      <rPr>
        <b/>
        <sz val="10"/>
        <rFont val="Arial"/>
        <family val="0"/>
      </rPr>
      <t>.</t>
    </r>
  </si>
  <si>
    <r>
      <t>17.3</t>
    </r>
    <r>
      <rPr>
        <sz val="7"/>
        <rFont val="Times New Roman"/>
        <family val="1"/>
      </rPr>
      <t xml:space="preserve">    </t>
    </r>
    <r>
      <rPr>
        <sz val="10"/>
        <rFont val="Arial"/>
        <family val="0"/>
      </rPr>
      <t>All boats failing to finish within the time limit (see SI 15) shall be scored one point more than the number of boats in her Class that do finish within the time limit (TLE). If no boat of a Class finishes within the time limit, the race is abandoned for that Class. This changes RRS A9.</t>
    </r>
  </si>
  <si>
    <r>
      <t>17.4</t>
    </r>
    <r>
      <rPr>
        <sz val="7"/>
        <rFont val="Times New Roman"/>
        <family val="1"/>
      </rPr>
      <t xml:space="preserve">    </t>
    </r>
    <r>
      <rPr>
        <sz val="10"/>
        <rFont val="Arial"/>
        <family val="0"/>
      </rPr>
      <t>A boat that comes to the starting area intending to race, but does not start, or starts but does not finish, may report the facts to her Fleet Captain by 6:00 PM the following day, else that boat is scored DNC. Upon verification, the Fleet Captain shall correct the score by contacting the WYC Scorer following the procedure in the WYC policies.</t>
    </r>
  </si>
  <si>
    <t>17.1    As permitted by RRS A2, boats may exclude race score(s) from final series results according to the following table based on the number of races completed in the series.</t>
  </si>
  <si>
    <r>
      <t>17.</t>
    </r>
    <r>
      <rPr>
        <sz val="7"/>
        <rFont val="Times New Roman"/>
        <family val="1"/>
      </rPr>
      <t xml:space="preserve">          </t>
    </r>
    <r>
      <rPr>
        <b/>
        <sz val="14"/>
        <rFont val="Arial"/>
        <family val="0"/>
      </rPr>
      <t>WYC SCORING.</t>
    </r>
  </si>
  <si>
    <t xml:space="preserve">Throw Outs Today </t>
  </si>
  <si>
    <t>Anticipated Throws</t>
  </si>
  <si>
    <t xml:space="preserve">Total Races </t>
  </si>
  <si>
    <t>C Series 3</t>
  </si>
  <si>
    <t>C Series 4</t>
  </si>
  <si>
    <t>C Series 5</t>
  </si>
  <si>
    <t>Place</t>
  </si>
  <si>
    <t>C Series 6</t>
  </si>
  <si>
    <t>No Race for J22</t>
  </si>
  <si>
    <t>After J22 Districts</t>
  </si>
  <si>
    <t>DNC (24)</t>
  </si>
  <si>
    <t>DNC(24)</t>
  </si>
  <si>
    <t xml:space="preserve">Place </t>
  </si>
  <si>
    <t>Final Place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</si>
</sst>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5">
    <font>
      <sz val="10"/>
      <name val="Arial"/>
      <family val="0"/>
    </font>
    <font>
      <b/>
      <sz val="10"/>
      <name val="Arial"/>
      <family val="0"/>
    </font>
    <font>
      <sz val="8"/>
      <name val="Arial"/>
      <family val="0"/>
    </font>
    <font>
      <b/>
      <sz val="14"/>
      <name val="Arial"/>
      <family val="0"/>
    </font>
    <font>
      <sz val="7"/>
      <name val="Times New Roman"/>
      <family val="1"/>
    </font>
    <font>
      <sz val="11"/>
      <name val="Arial"/>
      <family val="0"/>
    </font>
    <font>
      <b/>
      <sz val="11"/>
      <name val="Arial"/>
      <family val="0"/>
    </font>
    <font>
      <sz val="10"/>
      <color indexed="8"/>
      <name val="Arial"/>
      <family val="0"/>
    </font>
    <font>
      <b/>
      <sz val="11"/>
      <color indexed="8"/>
      <name val="Arial"/>
      <family val="0"/>
    </font>
    <font>
      <u val="single"/>
      <sz val="10"/>
      <color indexed="12"/>
      <name val="Arial"/>
      <family val="0"/>
    </font>
    <font>
      <u val="single"/>
      <sz val="10"/>
      <color indexed="36"/>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5"/>
        <bgColor indexed="64"/>
      </patternFill>
    </fill>
    <fill>
      <patternFill patternType="solid">
        <fgColor indexed="11"/>
        <bgColor indexed="64"/>
      </patternFill>
    </fill>
    <fill>
      <patternFill patternType="solid">
        <fgColor indexed="10"/>
        <bgColor indexed="64"/>
      </patternFill>
    </fill>
    <fill>
      <patternFill patternType="solid">
        <fgColor indexed="4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medium"/>
      <right style="thin"/>
      <top style="medium"/>
      <bottom style="thin"/>
    </border>
    <border>
      <left>
        <color indexed="63"/>
      </left>
      <right style="thin"/>
      <top style="medium"/>
      <bottom style="thin"/>
    </border>
    <border>
      <left style="medium"/>
      <right style="thin"/>
      <top>
        <color indexed="63"/>
      </top>
      <bottom style="medium"/>
    </border>
    <border>
      <left>
        <color indexed="63"/>
      </left>
      <right style="thin"/>
      <top>
        <color indexed="63"/>
      </top>
      <bottom style="mediu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9"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7">
    <xf numFmtId="0" fontId="0" fillId="0" borderId="0" xfId="0" applyAlignment="1">
      <alignment/>
    </xf>
    <xf numFmtId="0" fontId="1" fillId="0" borderId="10" xfId="0" applyFont="1" applyBorder="1" applyAlignment="1">
      <alignment horizontal="center" vertical="center" wrapText="1"/>
    </xf>
    <xf numFmtId="0" fontId="0" fillId="0" borderId="10" xfId="0" applyBorder="1" applyAlignment="1">
      <alignment wrapText="1"/>
    </xf>
    <xf numFmtId="0" fontId="0" fillId="0" borderId="11" xfId="0" applyBorder="1" applyAlignment="1">
      <alignment horizontal="center" wrapText="1"/>
    </xf>
    <xf numFmtId="0" fontId="0" fillId="0" borderId="12" xfId="0" applyBorder="1" applyAlignment="1">
      <alignment horizontal="center" wrapText="1"/>
    </xf>
    <xf numFmtId="0" fontId="0" fillId="33" borderId="10" xfId="0" applyFill="1" applyBorder="1" applyAlignment="1">
      <alignment wrapText="1"/>
    </xf>
    <xf numFmtId="0" fontId="1" fillId="0" borderId="10" xfId="0" applyFont="1" applyBorder="1" applyAlignment="1">
      <alignment wrapText="1"/>
    </xf>
    <xf numFmtId="0" fontId="0" fillId="0" borderId="0" xfId="0" applyNumberFormat="1" applyAlignment="1">
      <alignment/>
    </xf>
    <xf numFmtId="0" fontId="0" fillId="0" borderId="10" xfId="0" applyFill="1" applyBorder="1" applyAlignment="1">
      <alignment wrapText="1"/>
    </xf>
    <xf numFmtId="0" fontId="0" fillId="33" borderId="0" xfId="0" applyFill="1" applyAlignment="1">
      <alignment/>
    </xf>
    <xf numFmtId="0" fontId="0" fillId="0" borderId="0" xfId="0" applyAlignment="1">
      <alignment/>
    </xf>
    <xf numFmtId="0" fontId="1" fillId="33" borderId="10" xfId="0" applyFont="1" applyFill="1" applyBorder="1" applyAlignment="1">
      <alignment horizontal="center" vertical="center" wrapText="1"/>
    </xf>
    <xf numFmtId="0" fontId="1" fillId="34" borderId="10" xfId="0" applyFont="1" applyFill="1" applyBorder="1" applyAlignment="1">
      <alignment horizontal="center" vertical="center" wrapText="1"/>
    </xf>
    <xf numFmtId="0" fontId="0" fillId="34" borderId="10" xfId="0" applyFill="1" applyBorder="1" applyAlignment="1">
      <alignment wrapText="1"/>
    </xf>
    <xf numFmtId="0" fontId="1" fillId="35" borderId="10" xfId="0" applyFont="1" applyFill="1" applyBorder="1" applyAlignment="1">
      <alignment horizontal="center" vertical="center" wrapText="1"/>
    </xf>
    <xf numFmtId="0" fontId="0" fillId="35" borderId="10" xfId="0" applyFill="1" applyBorder="1" applyAlignment="1">
      <alignment wrapText="1"/>
    </xf>
    <xf numFmtId="0" fontId="3" fillId="0" borderId="0" xfId="0" applyFont="1" applyAlignment="1">
      <alignment horizontal="left"/>
    </xf>
    <xf numFmtId="0" fontId="0" fillId="0" borderId="0" xfId="0" applyAlignment="1">
      <alignment horizontal="left"/>
    </xf>
    <xf numFmtId="0" fontId="5" fillId="0" borderId="13" xfId="0" applyFont="1" applyBorder="1" applyAlignment="1">
      <alignment horizontal="left" wrapText="1"/>
    </xf>
    <xf numFmtId="0" fontId="7" fillId="0" borderId="14" xfId="0" applyFont="1" applyBorder="1" applyAlignment="1">
      <alignment horizontal="center" wrapText="1"/>
    </xf>
    <xf numFmtId="0" fontId="8" fillId="0" borderId="15" xfId="0" applyFont="1" applyBorder="1" applyAlignment="1">
      <alignment wrapText="1"/>
    </xf>
    <xf numFmtId="0" fontId="7" fillId="0" borderId="16" xfId="0" applyFont="1" applyBorder="1" applyAlignment="1">
      <alignment horizontal="center" wrapText="1"/>
    </xf>
    <xf numFmtId="16" fontId="0" fillId="0" borderId="11" xfId="0" applyNumberFormat="1" applyBorder="1" applyAlignment="1">
      <alignment horizontal="center" wrapText="1"/>
    </xf>
    <xf numFmtId="0" fontId="1" fillId="0" borderId="10" xfId="0" applyFont="1" applyFill="1" applyBorder="1" applyAlignment="1">
      <alignment horizontal="center" vertical="center" wrapText="1"/>
    </xf>
    <xf numFmtId="16" fontId="0" fillId="36" borderId="11" xfId="0" applyNumberFormat="1" applyFill="1" applyBorder="1" applyAlignment="1">
      <alignment horizontal="center" wrapText="1"/>
    </xf>
    <xf numFmtId="0" fontId="1" fillId="36" borderId="10" xfId="0" applyFont="1" applyFill="1" applyBorder="1" applyAlignment="1">
      <alignment horizontal="center" vertical="center" wrapText="1"/>
    </xf>
    <xf numFmtId="0" fontId="0" fillId="36" borderId="10" xfId="0" applyFill="1" applyBorder="1" applyAlignment="1">
      <alignment horizontal="left" wrapText="1"/>
    </xf>
    <xf numFmtId="0" fontId="0" fillId="0" borderId="10" xfId="0" applyFill="1" applyBorder="1" applyAlignment="1">
      <alignment horizontal="right" wrapText="1"/>
    </xf>
    <xf numFmtId="0" fontId="0" fillId="35" borderId="10" xfId="0" applyFill="1" applyBorder="1" applyAlignment="1">
      <alignment horizontal="right" wrapText="1"/>
    </xf>
    <xf numFmtId="0" fontId="0" fillId="34" borderId="10" xfId="0" applyFill="1" applyBorder="1" applyAlignment="1">
      <alignment horizontal="right" wrapText="1"/>
    </xf>
    <xf numFmtId="0" fontId="1" fillId="37" borderId="10" xfId="0" applyFont="1" applyFill="1" applyBorder="1" applyAlignment="1">
      <alignment horizontal="center" vertical="center" wrapText="1"/>
    </xf>
    <xf numFmtId="0" fontId="0" fillId="37" borderId="10" xfId="0" applyFill="1" applyBorder="1" applyAlignment="1">
      <alignment wrapText="1"/>
    </xf>
    <xf numFmtId="0" fontId="0" fillId="37" borderId="10" xfId="0" applyFill="1" applyBorder="1" applyAlignment="1">
      <alignment horizontal="right" wrapText="1"/>
    </xf>
    <xf numFmtId="0" fontId="0" fillId="0" borderId="0" xfId="0" applyAlignment="1">
      <alignment/>
    </xf>
    <xf numFmtId="0" fontId="0" fillId="34" borderId="0" xfId="0" applyFill="1" applyAlignment="1">
      <alignment/>
    </xf>
    <xf numFmtId="0" fontId="0" fillId="0" borderId="17" xfId="0" applyBorder="1" applyAlignment="1">
      <alignment horizontal="center" wrapText="1"/>
    </xf>
    <xf numFmtId="0" fontId="0" fillId="0" borderId="11" xfId="0"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60"/>
  <sheetViews>
    <sheetView tabSelected="1" zoomScale="70" zoomScaleNormal="70" zoomScalePageLayoutView="0" workbookViewId="0" topLeftCell="B1">
      <selection activeCell="Q21" sqref="Q21"/>
    </sheetView>
  </sheetViews>
  <sheetFormatPr defaultColWidth="9.140625" defaultRowHeight="12.75" outlineLevelRow="1"/>
  <cols>
    <col min="1" max="1" width="14.421875" style="0" customWidth="1"/>
    <col min="2" max="2" width="20.140625" style="0" customWidth="1"/>
    <col min="20" max="21" width="10.140625" style="0" customWidth="1"/>
    <col min="24" max="24" width="17.57421875" style="0" customWidth="1"/>
  </cols>
  <sheetData>
    <row r="1" spans="1:25" ht="12.75">
      <c r="A1" s="10"/>
      <c r="B1" s="10"/>
      <c r="C1" s="10"/>
      <c r="D1" s="10"/>
      <c r="E1" s="10"/>
      <c r="F1" s="10"/>
      <c r="G1" s="10"/>
      <c r="H1" s="10"/>
      <c r="I1" s="10"/>
      <c r="J1" s="10"/>
      <c r="K1" s="10"/>
      <c r="L1" s="10"/>
      <c r="M1" s="10"/>
      <c r="N1" s="10"/>
      <c r="O1" s="10"/>
      <c r="P1" s="10"/>
      <c r="Q1" s="10"/>
      <c r="R1" s="10"/>
      <c r="S1" s="10"/>
      <c r="T1" s="10"/>
      <c r="U1" s="10"/>
      <c r="V1" s="10"/>
      <c r="W1" s="10"/>
      <c r="X1" s="10"/>
      <c r="Y1" s="10"/>
    </row>
    <row r="2" spans="1:25" ht="12.75">
      <c r="A2" s="10"/>
      <c r="B2" s="10" t="s">
        <v>49</v>
      </c>
      <c r="C2" s="10">
        <v>1</v>
      </c>
      <c r="D2" s="10">
        <v>2</v>
      </c>
      <c r="E2" s="10">
        <v>3</v>
      </c>
      <c r="F2" s="10">
        <v>4</v>
      </c>
      <c r="G2" s="10">
        <v>5</v>
      </c>
      <c r="H2" s="10">
        <v>6</v>
      </c>
      <c r="I2" s="10">
        <v>7</v>
      </c>
      <c r="J2" s="10">
        <v>8</v>
      </c>
      <c r="K2" s="10"/>
      <c r="L2" s="10"/>
      <c r="M2" s="10">
        <v>9</v>
      </c>
      <c r="N2" s="10"/>
      <c r="O2" s="10"/>
      <c r="P2" s="10">
        <v>10</v>
      </c>
      <c r="Q2" s="10">
        <v>11</v>
      </c>
      <c r="R2" s="10"/>
      <c r="S2" s="10"/>
      <c r="T2" s="10"/>
      <c r="U2" s="10"/>
      <c r="V2" s="10">
        <v>12</v>
      </c>
      <c r="W2" s="10"/>
      <c r="X2" s="10"/>
      <c r="Y2" s="10"/>
    </row>
    <row r="3" spans="1:25" ht="12.75">
      <c r="A3" s="10"/>
      <c r="B3" s="10"/>
      <c r="C3" s="10"/>
      <c r="D3" s="10"/>
      <c r="E3" s="10"/>
      <c r="F3" s="10"/>
      <c r="G3" s="10"/>
      <c r="H3" s="10"/>
      <c r="I3" s="10"/>
      <c r="J3" s="10"/>
      <c r="K3" s="10"/>
      <c r="L3" s="10"/>
      <c r="M3" s="10"/>
      <c r="N3" s="10"/>
      <c r="O3" s="10"/>
      <c r="P3" s="10"/>
      <c r="Q3" s="10"/>
      <c r="R3" s="10"/>
      <c r="S3" s="10"/>
      <c r="T3" s="10"/>
      <c r="U3" s="10"/>
      <c r="V3" s="10"/>
      <c r="W3" s="10"/>
      <c r="X3" s="10"/>
      <c r="Y3" s="10"/>
    </row>
    <row r="4" spans="1:25" ht="12.75">
      <c r="A4" s="35" t="s">
        <v>39</v>
      </c>
      <c r="B4" s="36"/>
      <c r="C4" s="36"/>
      <c r="D4" s="36"/>
      <c r="E4" s="36"/>
      <c r="F4" s="36"/>
      <c r="G4" s="36"/>
      <c r="H4" s="36"/>
      <c r="I4" s="3"/>
      <c r="J4" s="3"/>
      <c r="K4" s="3"/>
      <c r="L4" s="3"/>
      <c r="M4" s="3"/>
      <c r="N4" s="3"/>
      <c r="O4" s="3"/>
      <c r="P4" s="22">
        <v>39684</v>
      </c>
      <c r="Q4" s="22">
        <v>39691</v>
      </c>
      <c r="R4" s="22"/>
      <c r="S4" s="22"/>
      <c r="T4" s="22"/>
      <c r="U4" s="22"/>
      <c r="V4" s="22">
        <v>39698</v>
      </c>
      <c r="W4" s="22"/>
      <c r="X4" s="24">
        <v>39705</v>
      </c>
      <c r="Y4" s="4"/>
    </row>
    <row r="5" spans="1:25" ht="25.5">
      <c r="A5" s="1" t="s">
        <v>0</v>
      </c>
      <c r="B5" s="1" t="s">
        <v>1</v>
      </c>
      <c r="C5" s="1" t="s">
        <v>2</v>
      </c>
      <c r="D5" s="1" t="s">
        <v>3</v>
      </c>
      <c r="E5" s="1" t="s">
        <v>4</v>
      </c>
      <c r="F5" s="1" t="s">
        <v>5</v>
      </c>
      <c r="G5" s="1" t="s">
        <v>6</v>
      </c>
      <c r="H5" s="1" t="s">
        <v>7</v>
      </c>
      <c r="I5" s="1" t="s">
        <v>8</v>
      </c>
      <c r="J5" s="1" t="s">
        <v>9</v>
      </c>
      <c r="K5" s="14" t="s">
        <v>10</v>
      </c>
      <c r="L5" s="1" t="s">
        <v>23</v>
      </c>
      <c r="M5" s="1" t="s">
        <v>24</v>
      </c>
      <c r="N5" s="11" t="s">
        <v>37</v>
      </c>
      <c r="O5" s="30" t="s">
        <v>53</v>
      </c>
      <c r="P5" s="23" t="s">
        <v>50</v>
      </c>
      <c r="Q5" s="23" t="s">
        <v>51</v>
      </c>
      <c r="R5" s="14" t="s">
        <v>10</v>
      </c>
      <c r="S5" s="30" t="s">
        <v>53</v>
      </c>
      <c r="T5" s="12" t="s">
        <v>38</v>
      </c>
      <c r="U5" s="30" t="s">
        <v>59</v>
      </c>
      <c r="V5" s="23" t="s">
        <v>52</v>
      </c>
      <c r="W5" s="14" t="s">
        <v>10</v>
      </c>
      <c r="X5" s="25" t="s">
        <v>54</v>
      </c>
      <c r="Y5" s="1" t="s">
        <v>60</v>
      </c>
    </row>
    <row r="6" spans="1:25" ht="12.75" outlineLevel="1">
      <c r="A6" s="2">
        <v>820</v>
      </c>
      <c r="B6" s="6" t="s">
        <v>19</v>
      </c>
      <c r="C6" s="2">
        <v>1</v>
      </c>
      <c r="D6" s="2">
        <v>2</v>
      </c>
      <c r="E6" s="5" t="s">
        <v>14</v>
      </c>
      <c r="F6" s="5" t="s">
        <v>14</v>
      </c>
      <c r="G6" s="2">
        <v>1</v>
      </c>
      <c r="H6" s="5">
        <v>11</v>
      </c>
      <c r="I6" s="8">
        <v>4</v>
      </c>
      <c r="J6" s="2">
        <v>4</v>
      </c>
      <c r="K6" s="15">
        <v>71</v>
      </c>
      <c r="L6" s="2">
        <f aca="true" t="shared" si="0" ref="L6:L15">SUM(K6/8)</f>
        <v>8.875</v>
      </c>
      <c r="M6" s="2">
        <v>1</v>
      </c>
      <c r="N6" s="5">
        <f>SUM(C6,D6,G6,I6,J6,M6)</f>
        <v>13</v>
      </c>
      <c r="O6" s="31">
        <v>1</v>
      </c>
      <c r="P6" s="13">
        <v>5</v>
      </c>
      <c r="Q6" s="8">
        <v>1</v>
      </c>
      <c r="R6" s="15">
        <f>SUM(C6,D6,G6,I6,J6,M6,P6,Q6)</f>
        <v>19</v>
      </c>
      <c r="S6" s="31">
        <v>1</v>
      </c>
      <c r="T6" s="13">
        <f>SUM(R6-P6)</f>
        <v>14</v>
      </c>
      <c r="U6" s="31">
        <v>1</v>
      </c>
      <c r="V6" s="8"/>
      <c r="W6" s="15"/>
      <c r="X6" s="26" t="s">
        <v>55</v>
      </c>
      <c r="Y6" s="2"/>
    </row>
    <row r="7" spans="1:25" ht="12.75" outlineLevel="1">
      <c r="A7" s="2">
        <v>521</v>
      </c>
      <c r="B7" s="6" t="s">
        <v>11</v>
      </c>
      <c r="C7" s="2">
        <v>3</v>
      </c>
      <c r="D7" s="2">
        <v>3</v>
      </c>
      <c r="E7" s="5">
        <v>7</v>
      </c>
      <c r="F7" s="2">
        <v>2</v>
      </c>
      <c r="G7" s="5">
        <v>10</v>
      </c>
      <c r="H7" s="2">
        <v>3</v>
      </c>
      <c r="I7" s="5">
        <v>8</v>
      </c>
      <c r="J7" s="2">
        <v>2</v>
      </c>
      <c r="K7" s="15">
        <v>38</v>
      </c>
      <c r="L7" s="2">
        <f t="shared" si="0"/>
        <v>4.75</v>
      </c>
      <c r="M7" s="13">
        <v>4</v>
      </c>
      <c r="N7" s="5">
        <f>SUM(C7,D7,F7,H7,J7,M7)</f>
        <v>17</v>
      </c>
      <c r="O7" s="31">
        <v>4</v>
      </c>
      <c r="P7" s="8">
        <v>1</v>
      </c>
      <c r="Q7" s="8">
        <v>3</v>
      </c>
      <c r="R7" s="15">
        <f>SUM(C7,D7,F7,H7,J7,M7,P7,Q7)</f>
        <v>21</v>
      </c>
      <c r="S7" s="31">
        <v>2</v>
      </c>
      <c r="T7" s="13">
        <f>SUM(R7-M7)</f>
        <v>17</v>
      </c>
      <c r="U7" s="31">
        <v>2</v>
      </c>
      <c r="V7" s="8"/>
      <c r="W7" s="15"/>
      <c r="X7" s="2"/>
      <c r="Y7" s="2"/>
    </row>
    <row r="8" spans="1:25" ht="12.75" outlineLevel="1">
      <c r="A8" s="2">
        <v>1543</v>
      </c>
      <c r="B8" s="6" t="s">
        <v>13</v>
      </c>
      <c r="C8" s="2">
        <v>2</v>
      </c>
      <c r="D8" s="2">
        <v>1</v>
      </c>
      <c r="E8" s="5" t="s">
        <v>14</v>
      </c>
      <c r="F8" s="2">
        <v>1</v>
      </c>
      <c r="G8" s="2">
        <v>4</v>
      </c>
      <c r="H8" s="2">
        <v>1</v>
      </c>
      <c r="I8" s="5" t="s">
        <v>15</v>
      </c>
      <c r="J8" s="5">
        <v>9</v>
      </c>
      <c r="K8" s="15">
        <v>57</v>
      </c>
      <c r="L8" s="2">
        <f t="shared" si="0"/>
        <v>7.125</v>
      </c>
      <c r="M8" s="13">
        <v>7.1</v>
      </c>
      <c r="N8" s="5">
        <f>SUM(C8,D8,F8,G8,H8,M8)</f>
        <v>16.1</v>
      </c>
      <c r="O8" s="31">
        <v>2</v>
      </c>
      <c r="P8" s="8">
        <v>7.1</v>
      </c>
      <c r="Q8" s="8">
        <v>2</v>
      </c>
      <c r="R8" s="15">
        <f>SUM(C8,D8,F8,G8,H8,M8,P8,Q8)</f>
        <v>25.200000000000003</v>
      </c>
      <c r="S8" s="31">
        <v>4</v>
      </c>
      <c r="T8" s="13">
        <f>SUM(R8-G9)</f>
        <v>19.200000000000003</v>
      </c>
      <c r="U8" s="31">
        <v>3</v>
      </c>
      <c r="V8" s="8"/>
      <c r="W8" s="15"/>
      <c r="X8" s="26" t="s">
        <v>56</v>
      </c>
      <c r="Y8" s="2"/>
    </row>
    <row r="9" spans="1:25" ht="12.75" outlineLevel="1">
      <c r="A9" s="2">
        <v>486</v>
      </c>
      <c r="B9" s="6" t="s">
        <v>12</v>
      </c>
      <c r="C9" s="5">
        <v>9</v>
      </c>
      <c r="D9" s="5">
        <v>11</v>
      </c>
      <c r="E9" s="2">
        <v>1</v>
      </c>
      <c r="F9" s="5">
        <v>9</v>
      </c>
      <c r="G9" s="13">
        <v>6</v>
      </c>
      <c r="H9" s="2">
        <v>5</v>
      </c>
      <c r="I9" s="2">
        <v>1</v>
      </c>
      <c r="J9" s="2">
        <v>1</v>
      </c>
      <c r="K9" s="15">
        <v>43</v>
      </c>
      <c r="L9" s="2">
        <f t="shared" si="0"/>
        <v>5.375</v>
      </c>
      <c r="M9" s="2">
        <v>3</v>
      </c>
      <c r="N9" s="5">
        <f>SUM(E9,G9,H9,I9,J9,M9)</f>
        <v>17</v>
      </c>
      <c r="O9" s="31">
        <v>3</v>
      </c>
      <c r="P9" s="8">
        <v>4</v>
      </c>
      <c r="Q9" s="8">
        <v>5</v>
      </c>
      <c r="R9" s="15">
        <f>SUM(E9,G9,H9,I9,J9,M9,P9,Q9)</f>
        <v>26</v>
      </c>
      <c r="S9" s="31">
        <v>3</v>
      </c>
      <c r="T9" s="13">
        <f>SUM(R9-G9)</f>
        <v>20</v>
      </c>
      <c r="U9" s="31">
        <v>4</v>
      </c>
      <c r="V9" s="8"/>
      <c r="W9" s="15"/>
      <c r="X9" s="2"/>
      <c r="Y9" s="2"/>
    </row>
    <row r="10" spans="1:25" ht="12.75" outlineLevel="1">
      <c r="A10" s="2">
        <v>1071</v>
      </c>
      <c r="B10" s="6" t="s">
        <v>18</v>
      </c>
      <c r="C10" s="2">
        <v>4</v>
      </c>
      <c r="D10" s="5">
        <v>7</v>
      </c>
      <c r="E10" s="2">
        <v>4</v>
      </c>
      <c r="F10" s="5">
        <v>11</v>
      </c>
      <c r="G10" s="13">
        <v>7</v>
      </c>
      <c r="H10" s="2">
        <v>6</v>
      </c>
      <c r="I10" s="2">
        <v>6</v>
      </c>
      <c r="J10" s="5" t="s">
        <v>14</v>
      </c>
      <c r="K10" s="15">
        <v>69</v>
      </c>
      <c r="L10" s="2">
        <f t="shared" si="0"/>
        <v>8.625</v>
      </c>
      <c r="M10" s="2">
        <v>2</v>
      </c>
      <c r="N10" s="5">
        <f>SUM(C10,E10,G10,H10,I10,M10)</f>
        <v>29</v>
      </c>
      <c r="O10" s="31">
        <v>6</v>
      </c>
      <c r="P10" s="8">
        <v>2</v>
      </c>
      <c r="Q10" s="8">
        <v>4</v>
      </c>
      <c r="R10" s="15">
        <f>SUM(C10,E10,G10,H10,I10,M10,P10,Q10)</f>
        <v>35</v>
      </c>
      <c r="S10" s="31">
        <v>5</v>
      </c>
      <c r="T10" s="13">
        <f>SUM(R10-G10)</f>
        <v>28</v>
      </c>
      <c r="U10" s="31">
        <v>5</v>
      </c>
      <c r="V10" s="8"/>
      <c r="W10" s="15"/>
      <c r="X10" s="2"/>
      <c r="Y10" s="2"/>
    </row>
    <row r="11" spans="1:25" ht="12.75" outlineLevel="1">
      <c r="A11" s="2">
        <v>443</v>
      </c>
      <c r="B11" s="6" t="s">
        <v>17</v>
      </c>
      <c r="C11" s="2">
        <v>6</v>
      </c>
      <c r="D11" s="5">
        <v>9</v>
      </c>
      <c r="E11" s="2">
        <v>2</v>
      </c>
      <c r="F11" s="2">
        <v>5</v>
      </c>
      <c r="G11" s="5">
        <v>11</v>
      </c>
      <c r="H11" s="5" t="s">
        <v>14</v>
      </c>
      <c r="I11" s="2">
        <v>5</v>
      </c>
      <c r="J11" s="13">
        <v>7</v>
      </c>
      <c r="K11" s="15">
        <v>69</v>
      </c>
      <c r="L11" s="2">
        <f t="shared" si="0"/>
        <v>8.625</v>
      </c>
      <c r="M11" s="2">
        <v>5</v>
      </c>
      <c r="N11" s="5">
        <f>SUM(C11,E11,F11,I11,J11,M11)</f>
        <v>30</v>
      </c>
      <c r="O11" s="31">
        <v>7</v>
      </c>
      <c r="P11" s="8">
        <v>3</v>
      </c>
      <c r="Q11" s="8">
        <v>7</v>
      </c>
      <c r="R11" s="15">
        <f>SUM(C11,E11,F11,I11,J11,M11,P11,Q11)</f>
        <v>40</v>
      </c>
      <c r="S11" s="31">
        <v>7</v>
      </c>
      <c r="T11" s="13">
        <f>SUM(R11-J11)</f>
        <v>33</v>
      </c>
      <c r="U11" s="31">
        <v>6</v>
      </c>
      <c r="V11" s="8"/>
      <c r="W11" s="15"/>
      <c r="X11" s="2"/>
      <c r="Y11" s="2"/>
    </row>
    <row r="12" spans="1:25" ht="12.75" outlineLevel="1">
      <c r="A12" s="2">
        <v>963</v>
      </c>
      <c r="B12" s="6" t="s">
        <v>20</v>
      </c>
      <c r="C12" s="5" t="s">
        <v>14</v>
      </c>
      <c r="D12" s="2">
        <v>4</v>
      </c>
      <c r="E12" s="5" t="s">
        <v>14</v>
      </c>
      <c r="F12" s="2">
        <v>3</v>
      </c>
      <c r="G12" s="2">
        <v>3</v>
      </c>
      <c r="H12" s="8">
        <v>8</v>
      </c>
      <c r="I12" s="2">
        <v>2</v>
      </c>
      <c r="J12" s="2">
        <v>5</v>
      </c>
      <c r="K12" s="15">
        <v>73</v>
      </c>
      <c r="L12" s="2">
        <f t="shared" si="0"/>
        <v>9.125</v>
      </c>
      <c r="M12" s="5">
        <v>9.1</v>
      </c>
      <c r="N12" s="5">
        <f>SUM(D12,F12,G12,H12,I12,J12)</f>
        <v>25</v>
      </c>
      <c r="O12" s="31">
        <v>5</v>
      </c>
      <c r="P12" s="8">
        <v>9.1</v>
      </c>
      <c r="Q12" s="13">
        <v>10</v>
      </c>
      <c r="R12" s="15">
        <f>SUM(D12,F12,G12,H12,I12,J12,P12,Q12)</f>
        <v>44.1</v>
      </c>
      <c r="S12" s="31">
        <v>6</v>
      </c>
      <c r="T12" s="13">
        <f>SUM(R12-Q12)</f>
        <v>34.1</v>
      </c>
      <c r="U12" s="31">
        <v>7</v>
      </c>
      <c r="V12" s="8"/>
      <c r="W12" s="15"/>
      <c r="X12" s="2"/>
      <c r="Y12" s="2"/>
    </row>
    <row r="13" spans="1:25" ht="12.75" outlineLevel="1">
      <c r="A13" s="2">
        <v>1311</v>
      </c>
      <c r="B13" s="6" t="s">
        <v>16</v>
      </c>
      <c r="C13" s="5">
        <v>10</v>
      </c>
      <c r="D13" s="5">
        <v>10</v>
      </c>
      <c r="E13" s="13">
        <v>8</v>
      </c>
      <c r="F13" s="2">
        <v>6</v>
      </c>
      <c r="G13" s="2">
        <v>2</v>
      </c>
      <c r="H13" s="2">
        <v>2</v>
      </c>
      <c r="I13" s="5">
        <v>11</v>
      </c>
      <c r="J13" s="2">
        <v>8</v>
      </c>
      <c r="K13" s="15">
        <v>57</v>
      </c>
      <c r="L13" s="2">
        <f t="shared" si="0"/>
        <v>7.125</v>
      </c>
      <c r="M13" s="2">
        <v>7.1</v>
      </c>
      <c r="N13" s="5">
        <f>SUM(E13,F13,G13,H13,J13,M13)</f>
        <v>33.1</v>
      </c>
      <c r="O13" s="31">
        <v>8</v>
      </c>
      <c r="P13" s="8">
        <v>7.1</v>
      </c>
      <c r="Q13" s="8">
        <v>6</v>
      </c>
      <c r="R13" s="15">
        <f>SUM(E13,F13,G13,H13,J13,M13,P13,Q13)</f>
        <v>46.2</v>
      </c>
      <c r="S13" s="31">
        <v>8</v>
      </c>
      <c r="T13" s="13">
        <f>SUM(R13-E13)</f>
        <v>38.2</v>
      </c>
      <c r="U13" s="31">
        <v>8</v>
      </c>
      <c r="V13" s="8"/>
      <c r="W13" s="15"/>
      <c r="X13" s="2"/>
      <c r="Y13" s="2"/>
    </row>
    <row r="14" spans="1:25" ht="12.75" outlineLevel="1">
      <c r="A14" s="2">
        <v>431</v>
      </c>
      <c r="B14" s="6" t="s">
        <v>21</v>
      </c>
      <c r="C14" s="8">
        <v>11</v>
      </c>
      <c r="D14" s="2">
        <v>8</v>
      </c>
      <c r="E14" s="2">
        <v>3</v>
      </c>
      <c r="F14" s="5" t="s">
        <v>14</v>
      </c>
      <c r="G14" s="2">
        <v>9</v>
      </c>
      <c r="H14" s="5" t="s">
        <v>14</v>
      </c>
      <c r="I14" s="5">
        <v>12</v>
      </c>
      <c r="J14" s="2">
        <v>6</v>
      </c>
      <c r="K14" s="15">
        <v>97</v>
      </c>
      <c r="L14" s="2">
        <f t="shared" si="0"/>
        <v>12.125</v>
      </c>
      <c r="M14" s="2">
        <v>6</v>
      </c>
      <c r="N14" s="5">
        <f>SUM(C14,D14,E14,G14,J14,M14)</f>
        <v>43</v>
      </c>
      <c r="O14" s="31">
        <v>9</v>
      </c>
      <c r="P14" s="13" t="s">
        <v>57</v>
      </c>
      <c r="Q14" s="8">
        <v>14</v>
      </c>
      <c r="R14" s="15">
        <f>SUM(C14,D14,E14,G14,J14,M14,Q14,24)</f>
        <v>81</v>
      </c>
      <c r="S14" s="31">
        <v>9</v>
      </c>
      <c r="T14" s="13">
        <f>SUM(R14-24)</f>
        <v>57</v>
      </c>
      <c r="U14" s="31">
        <v>9</v>
      </c>
      <c r="V14" s="8"/>
      <c r="W14" s="15"/>
      <c r="X14" s="2"/>
      <c r="Y14" s="2"/>
    </row>
    <row r="15" spans="1:25" ht="12.75" outlineLevel="1">
      <c r="A15" s="2">
        <v>692</v>
      </c>
      <c r="B15" s="6" t="s">
        <v>22</v>
      </c>
      <c r="C15" s="2">
        <v>7</v>
      </c>
      <c r="D15" s="5" t="s">
        <v>14</v>
      </c>
      <c r="E15" s="2">
        <v>5</v>
      </c>
      <c r="F15" s="2">
        <v>13</v>
      </c>
      <c r="G15" s="8">
        <v>15</v>
      </c>
      <c r="H15" s="5" t="s">
        <v>14</v>
      </c>
      <c r="I15" s="2">
        <v>3</v>
      </c>
      <c r="J15" s="2">
        <v>15</v>
      </c>
      <c r="K15" s="15">
        <v>106</v>
      </c>
      <c r="L15" s="2">
        <f t="shared" si="0"/>
        <v>13.25</v>
      </c>
      <c r="M15" s="5" t="s">
        <v>14</v>
      </c>
      <c r="N15" s="5">
        <f>SUM(C15,E15,F15,G15,I15,J15)</f>
        <v>58</v>
      </c>
      <c r="O15" s="31">
        <v>10</v>
      </c>
      <c r="P15" s="29" t="s">
        <v>58</v>
      </c>
      <c r="Q15" s="27" t="s">
        <v>14</v>
      </c>
      <c r="R15" s="28">
        <f>SUM(C15,E15,F15,G15,I15,J15,24,24)</f>
        <v>106</v>
      </c>
      <c r="S15" s="32">
        <v>10</v>
      </c>
      <c r="T15" s="29">
        <f>SUM(R15-24)</f>
        <v>82</v>
      </c>
      <c r="U15" s="32">
        <v>10</v>
      </c>
      <c r="V15" s="8"/>
      <c r="W15" s="15"/>
      <c r="X15" s="2"/>
      <c r="Y15" s="2"/>
    </row>
    <row r="16" spans="1:25" ht="12.75" outlineLevel="1">
      <c r="A16" s="2"/>
      <c r="B16" s="6"/>
      <c r="C16" s="2"/>
      <c r="D16" s="2"/>
      <c r="E16" s="2"/>
      <c r="F16" s="2"/>
      <c r="G16" s="2"/>
      <c r="H16" s="2"/>
      <c r="I16" s="2"/>
      <c r="J16" s="2"/>
      <c r="K16" s="15"/>
      <c r="L16" s="2"/>
      <c r="M16" s="2"/>
      <c r="N16" s="5"/>
      <c r="O16" s="31" t="s">
        <v>26</v>
      </c>
      <c r="P16" s="8"/>
      <c r="Q16" s="8"/>
      <c r="R16" s="15"/>
      <c r="S16" s="31"/>
      <c r="T16" s="13"/>
      <c r="U16" s="31"/>
      <c r="V16" s="8"/>
      <c r="W16" s="15"/>
      <c r="X16" s="2"/>
      <c r="Y16" s="2"/>
    </row>
    <row r="19" spans="2:4" ht="12.75">
      <c r="B19" s="9" t="s">
        <v>47</v>
      </c>
      <c r="C19" s="34" t="s">
        <v>48</v>
      </c>
      <c r="D19" s="34"/>
    </row>
    <row r="20" ht="12.75">
      <c r="A20" t="s">
        <v>25</v>
      </c>
    </row>
    <row r="21" ht="12.75">
      <c r="A21" t="s">
        <v>26</v>
      </c>
    </row>
    <row r="22" ht="12.75">
      <c r="A22" t="s">
        <v>27</v>
      </c>
    </row>
    <row r="23" ht="12.75">
      <c r="A23" t="s">
        <v>28</v>
      </c>
    </row>
    <row r="24" ht="12.75">
      <c r="A24" t="s">
        <v>26</v>
      </c>
    </row>
    <row r="25" ht="12.75">
      <c r="A25" t="s">
        <v>29</v>
      </c>
    </row>
    <row r="26" ht="12.75">
      <c r="A26" t="s">
        <v>30</v>
      </c>
    </row>
    <row r="27" ht="12.75">
      <c r="A27" t="s">
        <v>31</v>
      </c>
    </row>
    <row r="28" ht="12.75">
      <c r="A28" t="s">
        <v>26</v>
      </c>
    </row>
    <row r="29" ht="12.75">
      <c r="A29" t="s">
        <v>32</v>
      </c>
    </row>
    <row r="30" ht="12.75">
      <c r="A30" t="s">
        <v>26</v>
      </c>
    </row>
    <row r="31" ht="12.75">
      <c r="A31" t="s">
        <v>33</v>
      </c>
    </row>
    <row r="32" ht="12.75">
      <c r="A32" t="s">
        <v>26</v>
      </c>
    </row>
    <row r="34" ht="12.75">
      <c r="A34" t="s">
        <v>34</v>
      </c>
    </row>
    <row r="35" ht="12.75">
      <c r="A35" s="7" t="s">
        <v>35</v>
      </c>
    </row>
    <row r="36" ht="12.75">
      <c r="A36" t="s">
        <v>34</v>
      </c>
    </row>
    <row r="37" ht="12.75">
      <c r="A37" t="s">
        <v>36</v>
      </c>
    </row>
    <row r="39" ht="12.75">
      <c r="A39" t="s">
        <v>26</v>
      </c>
    </row>
    <row r="41" ht="18">
      <c r="A41" s="16" t="s">
        <v>46</v>
      </c>
    </row>
    <row r="42" ht="13.5" thickBot="1">
      <c r="A42" s="17"/>
    </row>
    <row r="43" spans="1:24" ht="15">
      <c r="A43" s="18" t="s">
        <v>40</v>
      </c>
      <c r="B43" s="19">
        <v>1</v>
      </c>
      <c r="C43" s="19">
        <v>2</v>
      </c>
      <c r="D43" s="19">
        <v>3</v>
      </c>
      <c r="E43" s="19">
        <v>4</v>
      </c>
      <c r="F43" s="19">
        <v>5</v>
      </c>
      <c r="G43" s="19">
        <v>6</v>
      </c>
      <c r="H43" s="19">
        <v>7</v>
      </c>
      <c r="I43" s="19">
        <v>8</v>
      </c>
      <c r="J43" s="19">
        <v>9</v>
      </c>
      <c r="K43" s="19">
        <v>10</v>
      </c>
      <c r="L43" s="19">
        <v>11</v>
      </c>
      <c r="M43" s="19">
        <v>13</v>
      </c>
      <c r="N43" s="19">
        <v>15</v>
      </c>
      <c r="O43" s="19">
        <v>16</v>
      </c>
      <c r="P43" s="19">
        <v>17</v>
      </c>
      <c r="Q43" s="19">
        <v>18</v>
      </c>
      <c r="R43" s="19"/>
      <c r="S43" s="19"/>
      <c r="T43" s="19"/>
      <c r="U43" s="19"/>
      <c r="V43" s="19"/>
      <c r="W43" s="19"/>
      <c r="X43" s="19"/>
    </row>
    <row r="44" spans="1:24" ht="15.75" thickBot="1">
      <c r="A44" s="20" t="s">
        <v>41</v>
      </c>
      <c r="B44" s="21">
        <v>1</v>
      </c>
      <c r="C44" s="21">
        <v>2</v>
      </c>
      <c r="D44" s="21">
        <v>3</v>
      </c>
      <c r="E44" s="21">
        <v>3</v>
      </c>
      <c r="F44" s="21">
        <v>4</v>
      </c>
      <c r="G44" s="21">
        <v>4</v>
      </c>
      <c r="H44" s="21">
        <v>5</v>
      </c>
      <c r="I44" s="21">
        <v>5</v>
      </c>
      <c r="J44" s="21">
        <v>6</v>
      </c>
      <c r="K44" s="21">
        <v>7</v>
      </c>
      <c r="L44" s="21">
        <v>8</v>
      </c>
      <c r="M44" s="21">
        <v>9</v>
      </c>
      <c r="N44" s="21">
        <v>11</v>
      </c>
      <c r="O44" s="21">
        <v>11</v>
      </c>
      <c r="P44" s="21">
        <v>12</v>
      </c>
      <c r="Q44" s="21">
        <v>12</v>
      </c>
      <c r="R44" s="21"/>
      <c r="S44" s="21"/>
      <c r="T44" s="21"/>
      <c r="U44" s="21"/>
      <c r="V44" s="21"/>
      <c r="W44" s="21"/>
      <c r="X44" s="21"/>
    </row>
    <row r="46" ht="12.75">
      <c r="A46" t="s">
        <v>26</v>
      </c>
    </row>
    <row r="47" spans="1:13" ht="12.75">
      <c r="A47" s="33" t="s">
        <v>45</v>
      </c>
      <c r="B47" s="33"/>
      <c r="C47" s="33"/>
      <c r="D47" s="33"/>
      <c r="E47" s="33"/>
      <c r="F47" s="33"/>
      <c r="G47" s="33"/>
      <c r="H47" s="33"/>
      <c r="I47" s="33"/>
      <c r="J47" s="33"/>
      <c r="K47" s="33"/>
      <c r="L47" s="33"/>
      <c r="M47" s="33"/>
    </row>
    <row r="48" spans="1:13" ht="12.75">
      <c r="A48" s="33"/>
      <c r="B48" s="33"/>
      <c r="C48" s="33"/>
      <c r="D48" s="33"/>
      <c r="E48" s="33"/>
      <c r="F48" s="33"/>
      <c r="G48" s="33"/>
      <c r="H48" s="33"/>
      <c r="I48" s="33"/>
      <c r="J48" s="33"/>
      <c r="K48" s="33"/>
      <c r="L48" s="33"/>
      <c r="M48" s="33"/>
    </row>
    <row r="49" spans="1:13" ht="12.75">
      <c r="A49" s="33"/>
      <c r="B49" s="33"/>
      <c r="C49" s="33"/>
      <c r="D49" s="33"/>
      <c r="E49" s="33"/>
      <c r="F49" s="33"/>
      <c r="G49" s="33"/>
      <c r="H49" s="33"/>
      <c r="I49" s="33"/>
      <c r="J49" s="33"/>
      <c r="K49" s="33"/>
      <c r="L49" s="33"/>
      <c r="M49" s="33"/>
    </row>
    <row r="50" spans="1:13" ht="12.75">
      <c r="A50" s="33"/>
      <c r="B50" s="33"/>
      <c r="C50" s="33"/>
      <c r="D50" s="33"/>
      <c r="E50" s="33"/>
      <c r="F50" s="33"/>
      <c r="G50" s="33"/>
      <c r="H50" s="33"/>
      <c r="I50" s="33"/>
      <c r="J50" s="33"/>
      <c r="K50" s="33"/>
      <c r="L50" s="33"/>
      <c r="M50" s="33"/>
    </row>
    <row r="52" ht="12.75">
      <c r="A52" t="s">
        <v>42</v>
      </c>
    </row>
    <row r="54" ht="12.75">
      <c r="A54" t="s">
        <v>43</v>
      </c>
    </row>
    <row r="56" ht="12.75">
      <c r="A56" t="s">
        <v>44</v>
      </c>
    </row>
    <row r="60" ht="12.75">
      <c r="A60" s="7"/>
    </row>
  </sheetData>
  <sheetProtection/>
  <mergeCells count="3">
    <mergeCell ref="A47:M50"/>
    <mergeCell ref="C19:D19"/>
    <mergeCell ref="A4:H4"/>
  </mergeCells>
  <printOptions/>
  <pageMargins left="0.75" right="0.75" top="1" bottom="1" header="0.5" footer="0.5"/>
  <pageSetup fitToHeight="1" fitToWidth="1" horizontalDpi="300" verticalDpi="300" orientation="landscape" scale="4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GMH</dc:creator>
  <cp:keywords/>
  <dc:description/>
  <cp:lastModifiedBy>Digital River, Inc.</cp:lastModifiedBy>
  <cp:lastPrinted>2008-08-17T17:01:18Z</cp:lastPrinted>
  <dcterms:created xsi:type="dcterms:W3CDTF">2008-08-17T15:31:07Z</dcterms:created>
  <dcterms:modified xsi:type="dcterms:W3CDTF">2008-09-06T17:18:59Z</dcterms:modified>
  <cp:category/>
  <cp:version/>
  <cp:contentType/>
  <cp:contentStatus/>
</cp:coreProperties>
</file>